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FISCAL\Cuenta Publica\2024\Digital\4.-Trimestre\"/>
    </mc:Choice>
  </mc:AlternateContent>
  <bookViews>
    <workbookView xWindow="0" yWindow="0" windowWidth="28800" windowHeight="11880"/>
  </bookViews>
  <sheets>
    <sheet name="EAA" sheetId="1" r:id="rId1"/>
  </sheets>
  <definedNames>
    <definedName name="_xlnm._FilterDatabase" localSheetId="0" hidden="1">EAA!$A$2:$F$21</definedName>
    <definedName name="_xlnm.Print_Area" localSheetId="0">EAA!$A$1:$F$33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8" i="1" l="1"/>
  <c r="E21" i="1" l="1"/>
  <c r="F21" i="1" s="1"/>
  <c r="E20" i="1"/>
  <c r="F20" i="1" s="1"/>
  <c r="E19" i="1"/>
  <c r="F19" i="1" s="1"/>
  <c r="F18" i="1"/>
  <c r="E17" i="1"/>
  <c r="F17" i="1" s="1"/>
  <c r="E16" i="1"/>
  <c r="F16" i="1" s="1"/>
  <c r="E15" i="1"/>
  <c r="F15" i="1" s="1"/>
  <c r="E14" i="1"/>
  <c r="F14" i="1" s="1"/>
  <c r="E13" i="1"/>
  <c r="F13" i="1" s="1"/>
  <c r="D12" i="1"/>
  <c r="C12" i="1"/>
  <c r="B12" i="1"/>
  <c r="E11" i="1"/>
  <c r="F11" i="1" s="1"/>
  <c r="E10" i="1"/>
  <c r="F10" i="1" s="1"/>
  <c r="F9" i="1"/>
  <c r="E9" i="1"/>
  <c r="E8" i="1"/>
  <c r="F8" i="1" s="1"/>
  <c r="E7" i="1"/>
  <c r="F7" i="1" s="1"/>
  <c r="E6" i="1"/>
  <c r="F6" i="1" s="1"/>
  <c r="E5" i="1"/>
  <c r="F5" i="1" s="1"/>
  <c r="D4" i="1"/>
  <c r="C4" i="1"/>
  <c r="B4" i="1"/>
  <c r="C3" i="1" l="1"/>
  <c r="D3" i="1"/>
  <c r="E12" i="1"/>
  <c r="F12" i="1" s="1"/>
  <c r="E4" i="1"/>
  <c r="F4" i="1" s="1"/>
  <c r="B3" i="1"/>
  <c r="E3" i="1" l="1"/>
  <c r="F3" i="1" s="1"/>
</calcChain>
</file>

<file path=xl/sharedStrings.xml><?xml version="1.0" encoding="utf-8"?>
<sst xmlns="http://schemas.openxmlformats.org/spreadsheetml/2006/main" count="27" uniqueCount="27">
  <si>
    <t>Concepto</t>
  </si>
  <si>
    <t>Saldo Inicial</t>
  </si>
  <si>
    <t>Cargos del Periodo</t>
  </si>
  <si>
    <t>Abonos del Periodo</t>
  </si>
  <si>
    <t>Saldo Final</t>
  </si>
  <si>
    <t>Variación del Periodo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</si>
  <si>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</si>
  <si>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</si>
  <si>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</si>
  <si>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</si>
  <si>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</si>
  <si>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</si>
  <si>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</si>
  <si>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</si>
  <si>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</si>
  <si>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</si>
  <si>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</si>
  <si>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</si>
  <si>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</si>
  <si>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</si>
  <si>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</si>
  <si>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</si>
  <si>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</si>
  <si>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</si>
  <si>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</si>
  <si>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Bajo protesta de decir verdad declaramos que los Estados Financieros y sus notas, son razonablemente correctos y son responsabilidad del emisor.</t>
  </si>
  <si>
    <t>Patronato de Explora
Estado Analítico del Activo
Del 01 de Enero al 31 de Diciembre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</si>
</sst>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14">
    <xf numFmtId="0" fontId="0" fillId="0" borderId="0" xfId="0"/>
    <xf numFmtId="0" fontId="0" fillId="0" borderId="0" xfId="0" applyProtection="1">
      <protection locked="0"/>
    </xf>
    <xf numFmtId="0" fontId="1" fillId="0" borderId="0" xfId="8" applyAlignment="1" applyProtection="1">
      <alignment horizontal="left" vertical="top" indent="1"/>
      <protection locked="0"/>
    </xf>
    <xf numFmtId="0" fontId="2" fillId="2" borderId="4" xfId="8" applyFont="1" applyFill="1" applyBorder="1" applyAlignment="1">
      <alignment horizontal="center" vertical="center" wrapText="1"/>
    </xf>
    <xf numFmtId="4" fontId="2" fillId="2" borderId="4" xfId="8" applyNumberFormat="1" applyFont="1" applyFill="1" applyBorder="1" applyAlignment="1">
      <alignment horizontal="center" vertical="center" wrapText="1"/>
    </xf>
    <xf numFmtId="0" fontId="2" fillId="0" borderId="4" xfId="8" applyFont="1" applyBorder="1" applyAlignment="1">
      <alignment horizontal="left" vertical="top" indent="1"/>
    </xf>
    <xf numFmtId="0" fontId="2" fillId="0" borderId="4" xfId="8" applyFont="1" applyBorder="1" applyAlignment="1">
      <alignment horizontal="left" vertical="top" indent="2"/>
    </xf>
    <xf numFmtId="0" fontId="3" fillId="0" borderId="4" xfId="8" applyFont="1" applyBorder="1" applyAlignment="1">
      <alignment horizontal="left" vertical="top" indent="2"/>
    </xf>
    <xf numFmtId="4" fontId="2" fillId="0" borderId="4" xfId="8" applyNumberFormat="1" applyFont="1" applyFill="1" applyBorder="1" applyAlignment="1" applyProtection="1">
      <alignment vertical="top" wrapText="1"/>
      <protection locked="0"/>
    </xf>
    <xf numFmtId="4" fontId="3" fillId="0" borderId="4" xfId="8" applyNumberFormat="1" applyFont="1" applyFill="1" applyBorder="1" applyAlignment="1" applyProtection="1">
      <alignment vertical="top" wrapText="1"/>
      <protection locked="0"/>
    </xf>
    <xf numFmtId="4" fontId="3" fillId="0" borderId="4" xfId="8" applyNumberFormat="1" applyFont="1" applyFill="1" applyBorder="1" applyAlignment="1" applyProtection="1">
      <alignment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tabSelected="1" zoomScaleNormal="100" workbookViewId="0">
      <selection activeCell="C6" sqref="C6:D6"/>
    </sheetView>
  </sheetViews>
  <sheetFormatPr baseColWidth="10" defaultColWidth="12" defaultRowHeight="11.25" x14ac:dyDescent="0.2"/>
  <cols>
    <col min="1" max="1" width="65.83203125" style="1" customWidth="1"/>
    <col min="2" max="6" width="20.83203125" style="1" customWidth="1"/>
    <col min="7" max="16384" width="12" style="1"/>
  </cols>
  <sheetData>
    <row r="1" spans="1:6" ht="45" customHeight="1" x14ac:dyDescent="0.2">
      <c r="A1" s="11" t="s">
        <v>26</v>
      </c>
      <c r="B1" s="12"/>
      <c r="C1" s="12"/>
      <c r="D1" s="12"/>
      <c r="E1" s="12"/>
      <c r="F1" s="13"/>
    </row>
    <row r="2" spans="1:6" x14ac:dyDescent="0.2">
      <c r="A2" s="3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</row>
    <row r="3" spans="1:6" x14ac:dyDescent="0.2">
      <c r="A3" s="5" t="s">
        <v>6</v>
      </c>
      <c r="B3" s="8">
        <f>+B4+B12</f>
        <v>225254401.03000003</v>
      </c>
      <c r="C3" s="8">
        <f t="shared" ref="C3:D3" si="0">+C4+C12</f>
        <v>395523335.88</v>
      </c>
      <c r="D3" s="8">
        <f t="shared" si="0"/>
        <v>443109578.76999998</v>
      </c>
      <c r="E3" s="8">
        <f>+B3+C3-D3</f>
        <v>177668158.1400001</v>
      </c>
      <c r="F3" s="8">
        <f t="shared" ref="F3:F21" si="1">+E3-B3</f>
        <v>-47586242.889999926</v>
      </c>
    </row>
    <row r="4" spans="1:6" x14ac:dyDescent="0.2">
      <c r="A4" s="6" t="s">
        <v>7</v>
      </c>
      <c r="B4" s="8">
        <f>SUM(B5:B11)</f>
        <v>67013231.420000017</v>
      </c>
      <c r="C4" s="8">
        <f t="shared" ref="C4:E4" si="2">SUM(C5:C11)</f>
        <v>161348587.39000002</v>
      </c>
      <c r="D4" s="8">
        <f t="shared" si="2"/>
        <v>210942616.95999998</v>
      </c>
      <c r="E4" s="8">
        <f t="shared" si="2"/>
        <v>17419201.850000031</v>
      </c>
      <c r="F4" s="8">
        <f t="shared" si="1"/>
        <v>-49594029.569999985</v>
      </c>
    </row>
    <row r="5" spans="1:6" x14ac:dyDescent="0.2">
      <c r="A5" s="7" t="s">
        <v>8</v>
      </c>
      <c r="B5" s="9">
        <v>33154076.270000011</v>
      </c>
      <c r="C5" s="9">
        <v>83165997.810000002</v>
      </c>
      <c r="D5" s="9">
        <v>102762272</v>
      </c>
      <c r="E5" s="9">
        <f t="shared" ref="E5:E11" si="3">+B5+C5-D5</f>
        <v>13557802.080000013</v>
      </c>
      <c r="F5" s="9">
        <f t="shared" si="1"/>
        <v>-19596274.189999998</v>
      </c>
    </row>
    <row r="6" spans="1:6" x14ac:dyDescent="0.2">
      <c r="A6" s="7" t="s">
        <v>9</v>
      </c>
      <c r="B6" s="9">
        <v>1769759.0700000077</v>
      </c>
      <c r="C6" s="9">
        <v>71102966.790000007</v>
      </c>
      <c r="D6" s="9">
        <v>70553459.819999993</v>
      </c>
      <c r="E6" s="9">
        <f t="shared" si="3"/>
        <v>2319266.0400000215</v>
      </c>
      <c r="F6" s="9">
        <f t="shared" si="1"/>
        <v>549506.97000001371</v>
      </c>
    </row>
    <row r="7" spans="1:6" x14ac:dyDescent="0.2">
      <c r="A7" s="7" t="s">
        <v>10</v>
      </c>
      <c r="B7" s="9">
        <v>31869438.659999996</v>
      </c>
      <c r="C7" s="9">
        <v>4575669.62</v>
      </c>
      <c r="D7" s="9">
        <v>35122931.969999999</v>
      </c>
      <c r="E7" s="9">
        <f t="shared" si="3"/>
        <v>1322176.3099999949</v>
      </c>
      <c r="F7" s="9">
        <f t="shared" si="1"/>
        <v>-30547262.350000001</v>
      </c>
    </row>
    <row r="8" spans="1:6" x14ac:dyDescent="0.2">
      <c r="A8" s="7" t="s">
        <v>11</v>
      </c>
      <c r="B8" s="9">
        <v>0</v>
      </c>
      <c r="C8" s="9">
        <v>2503953.17</v>
      </c>
      <c r="D8" s="9">
        <v>2503953.17</v>
      </c>
      <c r="E8" s="9">
        <f t="shared" si="3"/>
        <v>0</v>
      </c>
      <c r="F8" s="9">
        <f t="shared" si="1"/>
        <v>0</v>
      </c>
    </row>
    <row r="9" spans="1:6" x14ac:dyDescent="0.2">
      <c r="A9" s="7" t="s">
        <v>12</v>
      </c>
      <c r="B9" s="9">
        <v>0</v>
      </c>
      <c r="C9" s="9">
        <v>0</v>
      </c>
      <c r="D9" s="9">
        <v>0</v>
      </c>
      <c r="E9" s="9">
        <f t="shared" si="3"/>
        <v>0</v>
      </c>
      <c r="F9" s="9">
        <f t="shared" si="1"/>
        <v>0</v>
      </c>
    </row>
    <row r="10" spans="1:6" x14ac:dyDescent="0.2">
      <c r="A10" s="7" t="s">
        <v>13</v>
      </c>
      <c r="B10" s="9">
        <v>0</v>
      </c>
      <c r="C10" s="9">
        <v>0</v>
      </c>
      <c r="D10" s="9">
        <v>0</v>
      </c>
      <c r="E10" s="9">
        <f t="shared" si="3"/>
        <v>0</v>
      </c>
      <c r="F10" s="9">
        <f t="shared" si="1"/>
        <v>0</v>
      </c>
    </row>
    <row r="11" spans="1:6" x14ac:dyDescent="0.2">
      <c r="A11" s="7" t="s">
        <v>14</v>
      </c>
      <c r="B11" s="9">
        <v>219957.42</v>
      </c>
      <c r="C11" s="9">
        <v>0</v>
      </c>
      <c r="D11" s="9">
        <v>0</v>
      </c>
      <c r="E11" s="9">
        <f t="shared" si="3"/>
        <v>219957.42</v>
      </c>
      <c r="F11" s="9">
        <f t="shared" si="1"/>
        <v>0</v>
      </c>
    </row>
    <row r="12" spans="1:6" x14ac:dyDescent="0.2">
      <c r="A12" s="6" t="s">
        <v>15</v>
      </c>
      <c r="B12" s="8">
        <f>SUM(B13:B21)</f>
        <v>158241169.61000001</v>
      </c>
      <c r="C12" s="8">
        <f>+C15+C16+C17+C18</f>
        <v>234174748.49000001</v>
      </c>
      <c r="D12" s="8">
        <f>+D15+D16+D17+D18</f>
        <v>232166961.81</v>
      </c>
      <c r="E12" s="8">
        <f>+B12+C12-D12</f>
        <v>160248956.29000002</v>
      </c>
      <c r="F12" s="8">
        <f t="shared" si="1"/>
        <v>2007786.6800000072</v>
      </c>
    </row>
    <row r="13" spans="1:6" x14ac:dyDescent="0.2">
      <c r="A13" s="7" t="s">
        <v>16</v>
      </c>
      <c r="B13" s="9">
        <v>0</v>
      </c>
      <c r="C13" s="9">
        <v>0</v>
      </c>
      <c r="D13" s="9">
        <v>0</v>
      </c>
      <c r="E13" s="10">
        <f t="shared" ref="E13:E17" si="4">+B13+C13-D13</f>
        <v>0</v>
      </c>
      <c r="F13" s="10">
        <f t="shared" si="1"/>
        <v>0</v>
      </c>
    </row>
    <row r="14" spans="1:6" x14ac:dyDescent="0.2">
      <c r="A14" s="7" t="s">
        <v>17</v>
      </c>
      <c r="B14" s="10">
        <v>0</v>
      </c>
      <c r="C14" s="10">
        <v>0</v>
      </c>
      <c r="D14" s="10">
        <v>0</v>
      </c>
      <c r="E14" s="10">
        <f t="shared" si="4"/>
        <v>0</v>
      </c>
      <c r="F14" s="10">
        <f t="shared" si="1"/>
        <v>0</v>
      </c>
    </row>
    <row r="15" spans="1:6" x14ac:dyDescent="0.2">
      <c r="A15" s="7" t="s">
        <v>18</v>
      </c>
      <c r="B15" s="10">
        <v>126488894.92000002</v>
      </c>
      <c r="C15" s="10">
        <v>899531.16</v>
      </c>
      <c r="D15" s="10">
        <v>4161424.19</v>
      </c>
      <c r="E15" s="10">
        <f t="shared" si="4"/>
        <v>123227001.89000002</v>
      </c>
      <c r="F15" s="10">
        <f t="shared" si="1"/>
        <v>-3261893.0300000012</v>
      </c>
    </row>
    <row r="16" spans="1:6" x14ac:dyDescent="0.2">
      <c r="A16" s="7" t="s">
        <v>19</v>
      </c>
      <c r="B16" s="9">
        <v>103634661.35000001</v>
      </c>
      <c r="C16" s="9">
        <v>155003377.30000001</v>
      </c>
      <c r="D16" s="9">
        <v>139459589.31999999</v>
      </c>
      <c r="E16" s="9">
        <f t="shared" si="4"/>
        <v>119178449.33000004</v>
      </c>
      <c r="F16" s="9">
        <f t="shared" si="1"/>
        <v>15543787.980000034</v>
      </c>
    </row>
    <row r="17" spans="1:6" x14ac:dyDescent="0.2">
      <c r="A17" s="7" t="s">
        <v>20</v>
      </c>
      <c r="B17" s="9">
        <v>4374545.8899999997</v>
      </c>
      <c r="C17" s="9">
        <v>0</v>
      </c>
      <c r="D17" s="9">
        <v>0</v>
      </c>
      <c r="E17" s="9">
        <f t="shared" si="4"/>
        <v>4374545.8899999997</v>
      </c>
      <c r="F17" s="9">
        <f t="shared" si="1"/>
        <v>0</v>
      </c>
    </row>
    <row r="18" spans="1:6" x14ac:dyDescent="0.2">
      <c r="A18" s="7" t="s">
        <v>21</v>
      </c>
      <c r="B18" s="9">
        <v>-76256932.549999997</v>
      </c>
      <c r="C18" s="9">
        <v>78271840.030000001</v>
      </c>
      <c r="D18" s="9">
        <v>88545948.299999997</v>
      </c>
      <c r="E18" s="9">
        <f>+B18-D18+C18</f>
        <v>-86531040.819999993</v>
      </c>
      <c r="F18" s="9">
        <f t="shared" si="1"/>
        <v>-10274108.269999996</v>
      </c>
    </row>
    <row r="19" spans="1:6" x14ac:dyDescent="0.2">
      <c r="A19" s="7" t="s">
        <v>22</v>
      </c>
      <c r="B19" s="9">
        <v>0</v>
      </c>
      <c r="C19" s="9">
        <v>0</v>
      </c>
      <c r="D19" s="9">
        <v>0</v>
      </c>
      <c r="E19" s="10">
        <f t="shared" ref="E19:E21" si="5">+B19+C19-D19</f>
        <v>0</v>
      </c>
      <c r="F19" s="10">
        <f t="shared" si="1"/>
        <v>0</v>
      </c>
    </row>
    <row r="20" spans="1:6" x14ac:dyDescent="0.2">
      <c r="A20" s="7" t="s">
        <v>23</v>
      </c>
      <c r="B20" s="9">
        <v>0</v>
      </c>
      <c r="C20" s="9">
        <v>0</v>
      </c>
      <c r="D20" s="9">
        <v>0</v>
      </c>
      <c r="E20" s="10">
        <f t="shared" si="5"/>
        <v>0</v>
      </c>
      <c r="F20" s="10">
        <f t="shared" si="1"/>
        <v>0</v>
      </c>
    </row>
    <row r="21" spans="1:6" x14ac:dyDescent="0.2">
      <c r="A21" s="7" t="s">
        <v>24</v>
      </c>
      <c r="B21" s="9">
        <v>0</v>
      </c>
      <c r="C21" s="9">
        <v>0</v>
      </c>
      <c r="D21" s="9">
        <v>0</v>
      </c>
      <c r="E21" s="10">
        <f t="shared" si="5"/>
        <v>0</v>
      </c>
      <c r="F21" s="10">
        <f t="shared" si="1"/>
        <v>0</v>
      </c>
    </row>
    <row r="23" spans="1:6" ht="12.75" x14ac:dyDescent="0.2">
      <c r="A23" s="2" t="s">
        <v>25</v>
      </c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paperSize="9" scale="6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5CE3260-E938-4519-B043-9EF89CF0BA17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customXml/itemProps2.xml><?xml version="1.0" encoding="utf-8"?>
<ds:datastoreItem xmlns:ds="http://schemas.openxmlformats.org/officeDocument/2006/customXml" ds:itemID="{00ED53C0-026E-407A-921C-5A741F34618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Contador</cp:lastModifiedBy>
  <cp:revision/>
  <dcterms:created xsi:type="dcterms:W3CDTF">2014-02-09T04:04:15Z</dcterms:created>
  <dcterms:modified xsi:type="dcterms:W3CDTF">2025-01-21T16:07:54Z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